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G-1" sheetId="1" r:id="rId1"/>
    <sheet name="метаданные" sheetId="2" r:id="rId2"/>
  </sheets>
  <definedNames>
    <definedName name="_xlnm.Print_Area" localSheetId="0">'G-1'!$A$1:$L$33</definedName>
  </definedNames>
  <calcPr fullCalcOnLoad="1"/>
</workbook>
</file>

<file path=xl/sharedStrings.xml><?xml version="1.0" encoding="utf-8"?>
<sst xmlns="http://schemas.openxmlformats.org/spreadsheetml/2006/main" count="82" uniqueCount="65">
  <si>
    <t>%</t>
  </si>
  <si>
    <t>238.8</t>
  </si>
  <si>
    <t>0.2778</t>
  </si>
  <si>
    <t>3.6</t>
  </si>
  <si>
    <t>Общее конечное энергопотребление</t>
  </si>
  <si>
    <t>1000 т н.э.</t>
  </si>
  <si>
    <t>Промышленность</t>
  </si>
  <si>
    <t>Единица</t>
  </si>
  <si>
    <t>Транспорт</t>
  </si>
  <si>
    <t>Другие виды деятельности</t>
  </si>
  <si>
    <t xml:space="preserve">Примечание: </t>
  </si>
  <si>
    <t>Коэффициенты пересчета</t>
  </si>
  <si>
    <t>На:</t>
  </si>
  <si>
    <t>Из:</t>
  </si>
  <si>
    <t>Тераджоули</t>
  </si>
  <si>
    <t>Гкал</t>
  </si>
  <si>
    <t>Миллионы тонн нефтяного эквивалента (1000000 т н.э.)</t>
  </si>
  <si>
    <t>Гигаватт-часы (ГВтч)</t>
  </si>
  <si>
    <t>1000000 т н.э.</t>
  </si>
  <si>
    <t>ГВтч</t>
  </si>
  <si>
    <t>Умножить на:</t>
  </si>
  <si>
    <t>из которых</t>
  </si>
  <si>
    <t xml:space="preserve">Домашние хозяйства </t>
  </si>
  <si>
    <t xml:space="preserve"> Сектор услуг</t>
  </si>
  <si>
    <t>Сельское, лесное и рыбное хозяйство</t>
  </si>
  <si>
    <t>*Данные с 2014-2018 года после пересчета могут быть изменены</t>
  </si>
  <si>
    <t>Неэнергетическое использование энергии</t>
  </si>
  <si>
    <t>Неэнергетическое использование энергии
(Строка 14 / строка 1)</t>
  </si>
  <si>
    <t xml:space="preserve"> Конечное энергопотребление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</si>
  <si>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</si>
  <si>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</si>
  <si>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</si>
  <si>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</si>
  <si>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</si>
  <si>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</si>
  <si>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</si>
  <si>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</si>
  <si>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</si>
  <si>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Сопутствующие показатели</t>
  </si>
  <si>
    <t>Связь с индикаторами ЦУР, индикаторами зеленого роста ОЭСР</t>
  </si>
  <si>
    <t>-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</si>
  <si>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</si>
  <si>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</si>
  <si>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</si>
  <si>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</si>
  <si>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 xml:space="preserve"> Конечное энергопотребление - характеризует конечное потребление энергии, поставляемой конечному потребителю для использования во всех энергетических целях, как в целом, так и с разбивкой по основным потребителям (промышленность, транспорт, домохозяйства, сфера услуг и сельское хозяйство) в соответствии с международной стандартной отраслевой классификации видов экономической деятельности (МСОК). Конечное энергопотребление включает топливо, используемое для энергетических целей, кроме топлива, потребленного энергетическими предприятиями на преобразование в другие виды энергии (электро- и теплоэнергию, газ) и эксплуатацию оборудования.</t>
  </si>
  <si>
    <t>Тысячи тонн нефтяного эквивалента (тыс. т н.э.) – для общего энергопотребления и для потребления энергии основными потребителями; процент долей отдельных потребителей в конечном потреблении.</t>
  </si>
  <si>
    <t xml:space="preserve">Расчетный показатель.
Определяется как отношение объема валового потребления топливно-энергетических ресурсов на все производственные и непроизводственные нужды в тоннах нефтяного эквивалента к величине ВВП (в ценах 2000г.). 
Общее первичное потребление энергии - общий объем потребления всех природных и преобразованных видов топлива и энергии. Валовое потребление топливно-энергетических ресурсов рассчитывается в результате формирования топливно-энергетического баланса. </t>
  </si>
  <si>
    <t>Ответственным государственным органом по формированию данных об энергопотреблении является Бюро национальной статистики Агентства по стратегическому планированию и реформам Республики Казахстан.  Формируются на основании результатов общегосударственного статистического наблюдения по форме 1-ТЭБ "Топливно-энергетический баланс" и в соответствии с
Методикой по формированию топливно-энергетического баланса и расчету отдельных статистических показателей, характеризующих отрасль энергетики (11.08.2016г., №160)</t>
  </si>
  <si>
    <t xml:space="preserve">
ОЭСР: I-4 (Общее первичное потребление топлива и энергии и энергоемкость ВВП Казахстана по отдельным отраслям экономики)</t>
  </si>
  <si>
    <t>2020*</t>
  </si>
  <si>
    <t>74-93-08</t>
  </si>
  <si>
    <t>Промышленность                          
(Строка 2 / строка 1)</t>
  </si>
  <si>
    <t>Транспорт 
(Строка 4 / строка 1)</t>
  </si>
  <si>
    <t>Домашние хозяйства 
(Строка 6 / строка 1)</t>
  </si>
  <si>
    <t>Сектор услуг                                          
(Строка 8 / строка 1)</t>
  </si>
  <si>
    <t>Сельское, лесное и рыбное хозяйство       
(Строка 10 / строка 1)</t>
  </si>
  <si>
    <t>Другие виды деятельности
(Строка 12 / строка 1)</t>
  </si>
  <si>
    <r>
      <t>2.388 x 10</t>
    </r>
    <r>
      <rPr>
        <vertAlign val="superscript"/>
        <sz val="10"/>
        <rFont val="Roboto"/>
        <family val="0"/>
      </rPr>
      <t>-5</t>
    </r>
  </si>
  <si>
    <r>
      <t>4.1868 x 10</t>
    </r>
    <r>
      <rPr>
        <vertAlign val="superscript"/>
        <sz val="10"/>
        <rFont val="Roboto"/>
        <family val="0"/>
      </rPr>
      <t>-3</t>
    </r>
  </si>
  <si>
    <r>
      <t>1 x 10</t>
    </r>
    <r>
      <rPr>
        <vertAlign val="superscript"/>
        <sz val="10"/>
        <rFont val="Roboto"/>
        <family val="0"/>
      </rPr>
      <t>-7</t>
    </r>
  </si>
  <si>
    <r>
      <t>1.163 x 10</t>
    </r>
    <r>
      <rPr>
        <vertAlign val="superscript"/>
        <sz val="10"/>
        <rFont val="Roboto"/>
        <family val="0"/>
      </rPr>
      <t>-3</t>
    </r>
  </si>
  <si>
    <r>
      <t>4.1868 x 10</t>
    </r>
    <r>
      <rPr>
        <vertAlign val="superscript"/>
        <sz val="10"/>
        <rFont val="Roboto"/>
        <family val="0"/>
      </rPr>
      <t>4</t>
    </r>
  </si>
  <si>
    <r>
      <t>1 x 10</t>
    </r>
    <r>
      <rPr>
        <vertAlign val="superscript"/>
        <sz val="10"/>
        <rFont val="Roboto"/>
        <family val="0"/>
      </rPr>
      <t>7</t>
    </r>
  </si>
  <si>
    <r>
      <t>8.6 x 10</t>
    </r>
    <r>
      <rPr>
        <vertAlign val="superscript"/>
        <sz val="10"/>
        <rFont val="Roboto"/>
        <family val="0"/>
      </rPr>
      <t>-5</t>
    </r>
  </si>
</sst>
</file>

<file path=xl/styles.xml><?xml version="1.0" encoding="utf-8"?>
<styleSheet xmlns="http://schemas.openxmlformats.org/spreadsheetml/2006/main">
  <numFmts count="6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\ &quot;Kč&quot;;\-#,##0\ &quot;Kč&quot;"/>
    <numFmt numFmtId="205" formatCode="#,##0\ &quot;Kč&quot;;[Red]\-#,##0\ &quot;Kč&quot;"/>
    <numFmt numFmtId="206" formatCode="#,##0.00\ &quot;Kč&quot;;\-#,##0.00\ &quot;Kč&quot;"/>
    <numFmt numFmtId="207" formatCode="#,##0.00\ &quot;Kč&quot;;[Red]\-#,##0.00\ &quot;Kč&quot;"/>
    <numFmt numFmtId="208" formatCode="_-* #,##0\ &quot;Kč&quot;_-;\-* #,##0\ &quot;Kč&quot;_-;_-* &quot;-&quot;\ &quot;Kč&quot;_-;_-@_-"/>
    <numFmt numFmtId="209" formatCode="_-* #,##0\ _K_č_-;\-* #,##0\ _K_č_-;_-* &quot;-&quot;\ _K_č_-;_-@_-"/>
    <numFmt numFmtId="210" formatCode="_-* #,##0.00\ &quot;Kč&quot;_-;\-* #,##0.00\ &quot;Kč&quot;_-;_-* &quot;-&quot;??\ &quot;Kč&quot;_-;_-@_-"/>
    <numFmt numFmtId="211" formatCode="_-* #,##0.00\ _K_č_-;\-* #,##0.00\ _K_č_-;_-* &quot;-&quot;??\ _K_č_-;_-@_-"/>
    <numFmt numFmtId="212" formatCode="&quot;$&quot;#,##0;\-&quot;$&quot;#,##0"/>
    <numFmt numFmtId="213" formatCode="&quot;$&quot;#,##0;[Red]\-&quot;$&quot;#,##0"/>
    <numFmt numFmtId="214" formatCode="&quot;$&quot;#,##0.00;\-&quot;$&quot;#,##0.00"/>
    <numFmt numFmtId="215" formatCode="&quot;$&quot;#,##0.00;[Red]\-&quot;$&quot;#,##0.00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¥€-2]\ #\ ##,000_);[Red]\([$€-2]\ #\ ##,000\)"/>
    <numFmt numFmtId="222" formatCode="0.0%"/>
    <numFmt numFmtId="22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Roboto"/>
      <family val="0"/>
    </font>
    <font>
      <b/>
      <sz val="12"/>
      <name val="Roboto"/>
      <family val="0"/>
    </font>
    <font>
      <i/>
      <sz val="11"/>
      <name val="Roboto"/>
      <family val="0"/>
    </font>
    <font>
      <b/>
      <sz val="11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vertAlign val="superscript"/>
      <sz val="10"/>
      <name val="Roboto"/>
      <family val="0"/>
    </font>
    <font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1" fillId="8" borderId="11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3" fontId="23" fillId="8" borderId="10" xfId="0" applyNumberFormat="1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3" fontId="20" fillId="8" borderId="10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222" fontId="22" fillId="34" borderId="10" xfId="57" applyNumberFormat="1" applyFont="1" applyFill="1" applyBorder="1" applyAlignment="1">
      <alignment horizontal="right" wrapText="1"/>
    </xf>
    <xf numFmtId="9" fontId="22" fillId="34" borderId="10" xfId="57" applyNumberFormat="1" applyFont="1" applyFill="1" applyBorder="1" applyAlignment="1">
      <alignment horizontal="right" wrapText="1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left" vertical="center" wrapText="1"/>
    </xf>
    <xf numFmtId="222" fontId="20" fillId="33" borderId="0" xfId="57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wrapText="1"/>
    </xf>
    <xf numFmtId="0" fontId="24" fillId="33" borderId="0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left"/>
    </xf>
    <xf numFmtId="0" fontId="25" fillId="33" borderId="16" xfId="0" applyFont="1" applyFill="1" applyBorder="1" applyAlignment="1">
      <alignment horizontal="left"/>
    </xf>
    <xf numFmtId="0" fontId="25" fillId="33" borderId="18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16" fontId="25" fillId="33" borderId="15" xfId="0" applyNumberFormat="1" applyFont="1" applyFill="1" applyBorder="1" applyAlignment="1">
      <alignment horizontal="center"/>
    </xf>
    <xf numFmtId="16" fontId="25" fillId="33" borderId="18" xfId="0" applyNumberFormat="1" applyFont="1" applyFill="1" applyBorder="1" applyAlignment="1">
      <alignment horizontal="center"/>
    </xf>
    <xf numFmtId="3" fontId="25" fillId="33" borderId="15" xfId="0" applyNumberFormat="1" applyFont="1" applyFill="1" applyBorder="1" applyAlignment="1">
      <alignment horizontal="center"/>
    </xf>
    <xf numFmtId="3" fontId="25" fillId="33" borderId="18" xfId="0" applyNumberFormat="1" applyFont="1" applyFill="1" applyBorder="1" applyAlignment="1">
      <alignment horizontal="center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0" fontId="20" fillId="33" borderId="0" xfId="0" applyFont="1" applyFill="1" applyAlignment="1">
      <alignment horizontal="left"/>
    </xf>
    <xf numFmtId="4" fontId="46" fillId="35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35" borderId="20" xfId="0" applyFont="1" applyFill="1" applyBorder="1" applyAlignment="1">
      <alignment horizontal="left" vertical="center" wrapText="1"/>
    </xf>
    <xf numFmtId="0" fontId="46" fillId="0" borderId="21" xfId="0" applyFont="1" applyBorder="1" applyAlignment="1">
      <alignment/>
    </xf>
    <xf numFmtId="0" fontId="46" fillId="35" borderId="22" xfId="0" applyFont="1" applyFill="1" applyBorder="1" applyAlignment="1">
      <alignment horizontal="left" vertical="center" wrapText="1"/>
    </xf>
    <xf numFmtId="0" fontId="46" fillId="0" borderId="23" xfId="0" applyFont="1" applyBorder="1" applyAlignment="1">
      <alignment/>
    </xf>
    <xf numFmtId="0" fontId="46" fillId="0" borderId="19" xfId="0" applyFont="1" applyBorder="1" applyAlignment="1">
      <alignment/>
    </xf>
    <xf numFmtId="17" fontId="46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90" zoomScalePageLayoutView="0" workbookViewId="0" topLeftCell="A1">
      <selection activeCell="N25" sqref="N25"/>
    </sheetView>
  </sheetViews>
  <sheetFormatPr defaultColWidth="9.140625" defaultRowHeight="15" outlineLevelRow="1"/>
  <cols>
    <col min="1" max="1" width="4.00390625" style="4" customWidth="1"/>
    <col min="2" max="2" width="48.28125" style="48" customWidth="1"/>
    <col min="3" max="3" width="15.8515625" style="4" customWidth="1"/>
    <col min="4" max="11" width="11.28125" style="4" customWidth="1"/>
    <col min="12" max="12" width="12.421875" style="4" customWidth="1"/>
    <col min="13" max="15" width="13.7109375" style="4" customWidth="1"/>
    <col min="16" max="16" width="14.28125" style="4" customWidth="1"/>
    <col min="17" max="16384" width="9.140625" style="4" customWidth="1"/>
  </cols>
  <sheetData>
    <row r="1" spans="1:16" ht="15.75">
      <c r="A1" s="1"/>
      <c r="B1" s="2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2" ht="14.25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6" ht="14.25">
      <c r="A3" s="8"/>
      <c r="B3" s="9"/>
      <c r="C3" s="10" t="s">
        <v>7</v>
      </c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0">
        <v>2017</v>
      </c>
      <c r="L3" s="10">
        <v>2018</v>
      </c>
      <c r="M3" s="10">
        <v>2019</v>
      </c>
      <c r="N3" s="10" t="s">
        <v>50</v>
      </c>
      <c r="O3" s="10">
        <v>2021</v>
      </c>
      <c r="P3" s="10">
        <v>2022</v>
      </c>
    </row>
    <row r="4" spans="1:16" ht="15" outlineLevel="1">
      <c r="A4" s="11">
        <v>1</v>
      </c>
      <c r="B4" s="12" t="s">
        <v>4</v>
      </c>
      <c r="C4" s="10" t="s">
        <v>5</v>
      </c>
      <c r="D4" s="13">
        <v>38782</v>
      </c>
      <c r="E4" s="13">
        <v>42902</v>
      </c>
      <c r="F4" s="13">
        <v>41687</v>
      </c>
      <c r="G4" s="13">
        <v>43000</v>
      </c>
      <c r="H4" s="13">
        <v>38266</v>
      </c>
      <c r="I4" s="13">
        <v>40158</v>
      </c>
      <c r="J4" s="13">
        <v>40357</v>
      </c>
      <c r="K4" s="13">
        <v>40699</v>
      </c>
      <c r="L4" s="13">
        <v>41911</v>
      </c>
      <c r="M4" s="13">
        <v>45510</v>
      </c>
      <c r="N4" s="13">
        <v>40332</v>
      </c>
      <c r="O4" s="13">
        <v>43262</v>
      </c>
      <c r="P4" s="13">
        <v>43402</v>
      </c>
    </row>
    <row r="5" spans="1:12" ht="14.25" outlineLevel="1">
      <c r="A5" s="14"/>
      <c r="B5" s="15" t="s">
        <v>21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6" ht="14.25" outlineLevel="1">
      <c r="A6" s="11">
        <v>2</v>
      </c>
      <c r="B6" s="9" t="s">
        <v>6</v>
      </c>
      <c r="C6" s="10" t="s">
        <v>5</v>
      </c>
      <c r="D6" s="17">
        <v>20908</v>
      </c>
      <c r="E6" s="17">
        <v>23857</v>
      </c>
      <c r="F6" s="17">
        <v>22752</v>
      </c>
      <c r="G6" s="17">
        <v>24413</v>
      </c>
      <c r="H6" s="17">
        <v>18038</v>
      </c>
      <c r="I6" s="17">
        <v>20898</v>
      </c>
      <c r="J6" s="17">
        <v>22883</v>
      </c>
      <c r="K6" s="17">
        <v>21570</v>
      </c>
      <c r="L6" s="17">
        <v>15496</v>
      </c>
      <c r="M6" s="17">
        <v>17209</v>
      </c>
      <c r="N6" s="17">
        <v>12559</v>
      </c>
      <c r="O6" s="17">
        <v>13107</v>
      </c>
      <c r="P6" s="17">
        <v>12251</v>
      </c>
    </row>
    <row r="7" spans="1:16" s="23" customFormat="1" ht="28.5">
      <c r="A7" s="18">
        <v>3</v>
      </c>
      <c r="B7" s="19" t="s">
        <v>52</v>
      </c>
      <c r="C7" s="20" t="s">
        <v>0</v>
      </c>
      <c r="D7" s="21">
        <f aca="true" t="shared" si="0" ref="D7:M7">IF(D6="","n/a",D6/D4)</f>
        <v>0.5391160847815997</v>
      </c>
      <c r="E7" s="21">
        <f t="shared" si="0"/>
        <v>0.5560813015710223</v>
      </c>
      <c r="F7" s="21">
        <f t="shared" si="0"/>
        <v>0.5457816585506273</v>
      </c>
      <c r="G7" s="21">
        <f t="shared" si="0"/>
        <v>0.5677441860465117</v>
      </c>
      <c r="H7" s="21">
        <f t="shared" si="0"/>
        <v>0.4713845188940574</v>
      </c>
      <c r="I7" s="22">
        <f t="shared" si="0"/>
        <v>0.5203944419542806</v>
      </c>
      <c r="J7" s="21">
        <f t="shared" si="0"/>
        <v>0.567014396511138</v>
      </c>
      <c r="K7" s="22">
        <f t="shared" si="0"/>
        <v>0.5299884518047127</v>
      </c>
      <c r="L7" s="21">
        <f t="shared" si="0"/>
        <v>0.3697358688649758</v>
      </c>
      <c r="M7" s="21">
        <f t="shared" si="0"/>
        <v>0.3781366732586245</v>
      </c>
      <c r="N7" s="21">
        <f>IF(N6="","n/a",N6/N4)</f>
        <v>0.31139045918873354</v>
      </c>
      <c r="O7" s="21">
        <f>O6/O4</f>
        <v>0.3029679626462022</v>
      </c>
      <c r="P7" s="21">
        <f>P6/P4</f>
        <v>0.28226809824432053</v>
      </c>
    </row>
    <row r="8" spans="1:16" ht="14.25">
      <c r="A8" s="11">
        <v>4</v>
      </c>
      <c r="B8" s="9" t="s">
        <v>8</v>
      </c>
      <c r="C8" s="10" t="s">
        <v>5</v>
      </c>
      <c r="D8" s="17">
        <v>4751</v>
      </c>
      <c r="E8" s="17">
        <v>4933</v>
      </c>
      <c r="F8" s="17">
        <v>5238</v>
      </c>
      <c r="G8" s="17">
        <v>4935</v>
      </c>
      <c r="H8" s="17">
        <v>4883</v>
      </c>
      <c r="I8" s="17">
        <v>5334</v>
      </c>
      <c r="J8" s="17">
        <v>5469</v>
      </c>
      <c r="K8" s="17">
        <v>5326</v>
      </c>
      <c r="L8" s="17">
        <v>6277</v>
      </c>
      <c r="M8" s="17">
        <v>5774</v>
      </c>
      <c r="N8" s="17">
        <v>7444</v>
      </c>
      <c r="O8" s="17">
        <v>8046</v>
      </c>
      <c r="P8" s="17">
        <v>8609</v>
      </c>
    </row>
    <row r="9" spans="1:16" s="23" customFormat="1" ht="28.5">
      <c r="A9" s="18">
        <v>5</v>
      </c>
      <c r="B9" s="19" t="s">
        <v>53</v>
      </c>
      <c r="C9" s="20" t="s">
        <v>0</v>
      </c>
      <c r="D9" s="21">
        <f aca="true" t="shared" si="1" ref="D9:M9">IF(D8="","n/a",D8/D$4)</f>
        <v>0.12250528595740291</v>
      </c>
      <c r="E9" s="21">
        <f t="shared" si="1"/>
        <v>0.11498298447624819</v>
      </c>
      <c r="F9" s="21">
        <f t="shared" si="1"/>
        <v>0.12565068246695613</v>
      </c>
      <c r="G9" s="21">
        <f t="shared" si="1"/>
        <v>0.11476744186046511</v>
      </c>
      <c r="H9" s="21">
        <f t="shared" si="1"/>
        <v>0.12760675273088382</v>
      </c>
      <c r="I9" s="21">
        <f t="shared" si="1"/>
        <v>0.1328253399073659</v>
      </c>
      <c r="J9" s="21">
        <f t="shared" si="1"/>
        <v>0.13551552394875735</v>
      </c>
      <c r="K9" s="21">
        <f t="shared" si="1"/>
        <v>0.130863166171159</v>
      </c>
      <c r="L9" s="21">
        <f t="shared" si="1"/>
        <v>0.14976975018491565</v>
      </c>
      <c r="M9" s="21">
        <f t="shared" si="1"/>
        <v>0.12687321467809273</v>
      </c>
      <c r="N9" s="21">
        <f>IF(N8="","n/a",N8/N$4)</f>
        <v>0.18456808489536844</v>
      </c>
      <c r="O9" s="21">
        <f>O8/O4</f>
        <v>0.18598307983911977</v>
      </c>
      <c r="P9" s="21">
        <f>P8/P4</f>
        <v>0.1983549145200682</v>
      </c>
    </row>
    <row r="10" spans="1:16" ht="14.25">
      <c r="A10" s="11">
        <v>6</v>
      </c>
      <c r="B10" s="9" t="s">
        <v>22</v>
      </c>
      <c r="C10" s="10" t="s">
        <v>5</v>
      </c>
      <c r="D10" s="17">
        <v>6238</v>
      </c>
      <c r="E10" s="17">
        <v>7550</v>
      </c>
      <c r="F10" s="17">
        <v>7301</v>
      </c>
      <c r="G10" s="17">
        <v>6695</v>
      </c>
      <c r="H10" s="17">
        <v>8184</v>
      </c>
      <c r="I10" s="17">
        <v>7409</v>
      </c>
      <c r="J10" s="17">
        <v>5245</v>
      </c>
      <c r="K10" s="17">
        <v>6559</v>
      </c>
      <c r="L10" s="17">
        <v>11380</v>
      </c>
      <c r="M10" s="17">
        <v>15132</v>
      </c>
      <c r="N10" s="17">
        <v>13490</v>
      </c>
      <c r="O10" s="17">
        <v>14713</v>
      </c>
      <c r="P10" s="17">
        <v>13388</v>
      </c>
    </row>
    <row r="11" spans="1:16" s="23" customFormat="1" ht="28.5">
      <c r="A11" s="18">
        <v>7</v>
      </c>
      <c r="B11" s="19" t="s">
        <v>54</v>
      </c>
      <c r="C11" s="20" t="s">
        <v>0</v>
      </c>
      <c r="D11" s="21">
        <f aca="true" t="shared" si="2" ref="D11:M11">IF(D10="","n/a",D10/D$4)</f>
        <v>0.16084781599711206</v>
      </c>
      <c r="E11" s="21">
        <f t="shared" si="2"/>
        <v>0.17598247167964198</v>
      </c>
      <c r="F11" s="21">
        <f t="shared" si="2"/>
        <v>0.17513853239619065</v>
      </c>
      <c r="G11" s="21">
        <f t="shared" si="2"/>
        <v>0.15569767441860466</v>
      </c>
      <c r="H11" s="21">
        <f t="shared" si="2"/>
        <v>0.21387132180003135</v>
      </c>
      <c r="I11" s="21">
        <f t="shared" si="2"/>
        <v>0.1844962398525823</v>
      </c>
      <c r="J11" s="22">
        <f t="shared" si="2"/>
        <v>0.1299650618232277</v>
      </c>
      <c r="K11" s="21">
        <f t="shared" si="2"/>
        <v>0.1611587508292587</v>
      </c>
      <c r="L11" s="21">
        <f t="shared" si="2"/>
        <v>0.27152776120827465</v>
      </c>
      <c r="M11" s="21">
        <f t="shared" si="2"/>
        <v>0.3324983520105471</v>
      </c>
      <c r="N11" s="21">
        <f>IF(N10="","n/a",N10/N$4)</f>
        <v>0.33447386690469105</v>
      </c>
      <c r="O11" s="21">
        <f>O10/O4</f>
        <v>0.34009061069760993</v>
      </c>
      <c r="P11" s="21">
        <f>P10/P4</f>
        <v>0.3084650476936547</v>
      </c>
    </row>
    <row r="12" spans="1:16" ht="14.25">
      <c r="A12" s="11">
        <v>8</v>
      </c>
      <c r="B12" s="9" t="s">
        <v>23</v>
      </c>
      <c r="C12" s="10" t="s">
        <v>5</v>
      </c>
      <c r="D12" s="17">
        <v>3400</v>
      </c>
      <c r="E12" s="17">
        <v>3776</v>
      </c>
      <c r="F12" s="17">
        <v>2469</v>
      </c>
      <c r="G12" s="17">
        <v>3746</v>
      </c>
      <c r="H12" s="17">
        <v>3798</v>
      </c>
      <c r="I12" s="17">
        <v>4310</v>
      </c>
      <c r="J12" s="17">
        <v>4299</v>
      </c>
      <c r="K12" s="17">
        <v>4905</v>
      </c>
      <c r="L12" s="17">
        <v>5281</v>
      </c>
      <c r="M12" s="17">
        <v>4599</v>
      </c>
      <c r="N12" s="17">
        <v>3972</v>
      </c>
      <c r="O12" s="17">
        <v>5530</v>
      </c>
      <c r="P12" s="17">
        <v>6930</v>
      </c>
    </row>
    <row r="13" spans="1:16" s="23" customFormat="1" ht="28.5">
      <c r="A13" s="18">
        <v>9</v>
      </c>
      <c r="B13" s="19" t="s">
        <v>55</v>
      </c>
      <c r="C13" s="20" t="s">
        <v>0</v>
      </c>
      <c r="D13" s="21">
        <f aca="true" t="shared" si="3" ref="D13:M13">IF(D12="","n/a",D12/D$4)</f>
        <v>0.08766953741426435</v>
      </c>
      <c r="E13" s="21">
        <f t="shared" si="3"/>
        <v>0.0880145447764673</v>
      </c>
      <c r="F13" s="21">
        <f t="shared" si="3"/>
        <v>0.05922709717657783</v>
      </c>
      <c r="G13" s="21">
        <f t="shared" si="3"/>
        <v>0.08711627906976745</v>
      </c>
      <c r="H13" s="21">
        <f t="shared" si="3"/>
        <v>0.09925260021951601</v>
      </c>
      <c r="I13" s="21">
        <f t="shared" si="3"/>
        <v>0.10732606205488321</v>
      </c>
      <c r="J13" s="21">
        <f t="shared" si="3"/>
        <v>0.1065242708823748</v>
      </c>
      <c r="K13" s="21">
        <f t="shared" si="3"/>
        <v>0.12051893166908278</v>
      </c>
      <c r="L13" s="21">
        <f t="shared" si="3"/>
        <v>0.12600510605807544</v>
      </c>
      <c r="M13" s="21">
        <f t="shared" si="3"/>
        <v>0.1010547132498352</v>
      </c>
      <c r="N13" s="21">
        <f>IF(N12="","n/a",N12/N$4)</f>
        <v>0.09848259446593276</v>
      </c>
      <c r="O13" s="21">
        <f>O12/O4</f>
        <v>0.12782580555683973</v>
      </c>
      <c r="P13" s="21">
        <f>P12/P4</f>
        <v>0.15967006128749828</v>
      </c>
    </row>
    <row r="14" spans="1:16" ht="14.25">
      <c r="A14" s="11">
        <v>10</v>
      </c>
      <c r="B14" s="9" t="s">
        <v>24</v>
      </c>
      <c r="C14" s="10" t="s">
        <v>5</v>
      </c>
      <c r="D14" s="17">
        <v>875</v>
      </c>
      <c r="E14" s="17">
        <v>928</v>
      </c>
      <c r="F14" s="17">
        <v>850</v>
      </c>
      <c r="G14" s="17">
        <v>785</v>
      </c>
      <c r="H14" s="17">
        <v>896</v>
      </c>
      <c r="I14" s="17">
        <v>730</v>
      </c>
      <c r="J14" s="17">
        <v>732</v>
      </c>
      <c r="K14" s="17">
        <v>799</v>
      </c>
      <c r="L14" s="17">
        <v>1652</v>
      </c>
      <c r="M14" s="17">
        <v>868</v>
      </c>
      <c r="N14" s="17">
        <v>833</v>
      </c>
      <c r="O14" s="17">
        <v>983</v>
      </c>
      <c r="P14" s="17">
        <v>1069</v>
      </c>
    </row>
    <row r="15" spans="1:16" s="23" customFormat="1" ht="28.5">
      <c r="A15" s="18">
        <v>11</v>
      </c>
      <c r="B15" s="19" t="s">
        <v>56</v>
      </c>
      <c r="C15" s="20" t="s">
        <v>0</v>
      </c>
      <c r="D15" s="21">
        <f aca="true" t="shared" si="4" ref="D15:M15">IF(D14="","n/a",D14/D$4)</f>
        <v>0.02256201330514156</v>
      </c>
      <c r="E15" s="21">
        <f t="shared" si="4"/>
        <v>0.021630693207775862</v>
      </c>
      <c r="F15" s="22">
        <f t="shared" si="4"/>
        <v>0.020390049655767985</v>
      </c>
      <c r="G15" s="21">
        <f t="shared" si="4"/>
        <v>0.01825581395348837</v>
      </c>
      <c r="H15" s="21">
        <f t="shared" si="4"/>
        <v>0.023415042073903727</v>
      </c>
      <c r="I15" s="21">
        <f t="shared" si="4"/>
        <v>0.018178196125305045</v>
      </c>
      <c r="J15" s="21">
        <f t="shared" si="4"/>
        <v>0.0181381173030701</v>
      </c>
      <c r="K15" s="22">
        <f t="shared" si="4"/>
        <v>0.019631931988500946</v>
      </c>
      <c r="L15" s="22">
        <f t="shared" si="4"/>
        <v>0.039416859535682754</v>
      </c>
      <c r="M15" s="22">
        <f t="shared" si="4"/>
        <v>0.019072731267853218</v>
      </c>
      <c r="N15" s="22">
        <f>IF(N14="","n/a",N14/N$4)</f>
        <v>0.020653575324804125</v>
      </c>
      <c r="O15" s="22">
        <f>O14/O4</f>
        <v>0.022722019324118162</v>
      </c>
      <c r="P15" s="22">
        <f>P14/P4</f>
        <v>0.024630201373208607</v>
      </c>
    </row>
    <row r="16" spans="1:16" ht="14.25">
      <c r="A16" s="11">
        <v>12</v>
      </c>
      <c r="B16" s="9" t="s">
        <v>9</v>
      </c>
      <c r="C16" s="10" t="s">
        <v>5</v>
      </c>
      <c r="D16" s="17">
        <v>2131</v>
      </c>
      <c r="E16" s="17">
        <v>1329</v>
      </c>
      <c r="F16" s="17">
        <v>2256</v>
      </c>
      <c r="G16" s="17">
        <v>1496</v>
      </c>
      <c r="H16" s="17">
        <v>1634</v>
      </c>
      <c r="I16" s="17">
        <v>955</v>
      </c>
      <c r="J16" s="17">
        <v>1213</v>
      </c>
      <c r="K16" s="17">
        <v>1046</v>
      </c>
      <c r="L16" s="17">
        <v>1504</v>
      </c>
      <c r="M16" s="17">
        <v>1671</v>
      </c>
      <c r="N16" s="17">
        <v>1672</v>
      </c>
      <c r="O16" s="17">
        <v>74</v>
      </c>
      <c r="P16" s="17"/>
    </row>
    <row r="17" spans="1:16" s="23" customFormat="1" ht="28.5">
      <c r="A17" s="18">
        <v>13</v>
      </c>
      <c r="B17" s="19" t="s">
        <v>57</v>
      </c>
      <c r="C17" s="20" t="s">
        <v>0</v>
      </c>
      <c r="D17" s="21">
        <f aca="true" t="shared" si="5" ref="D17:M17">IF(D16="","n/a",D16/D$4)</f>
        <v>0.05494817183229333</v>
      </c>
      <c r="E17" s="21">
        <f t="shared" si="5"/>
        <v>0.03097757680294625</v>
      </c>
      <c r="F17" s="21">
        <f t="shared" si="5"/>
        <v>0.0541175906157795</v>
      </c>
      <c r="G17" s="21">
        <f t="shared" si="5"/>
        <v>0.03479069767441861</v>
      </c>
      <c r="H17" s="21">
        <f t="shared" si="5"/>
        <v>0.04270109235352532</v>
      </c>
      <c r="I17" s="21">
        <f t="shared" si="5"/>
        <v>0.023781064794063448</v>
      </c>
      <c r="J17" s="22">
        <f t="shared" si="5"/>
        <v>0.03005674356369403</v>
      </c>
      <c r="K17" s="21">
        <f t="shared" si="5"/>
        <v>0.025700877171429274</v>
      </c>
      <c r="L17" s="21">
        <f t="shared" si="5"/>
        <v>0.035885567034907306</v>
      </c>
      <c r="M17" s="21">
        <f t="shared" si="5"/>
        <v>0.036717205009887934</v>
      </c>
      <c r="N17" s="21">
        <f>IF(N16="","n/a",N16/N$4)</f>
        <v>0.04145591589804622</v>
      </c>
      <c r="O17" s="21">
        <f>O16/O4</f>
        <v>0.0017105080671258842</v>
      </c>
      <c r="P17" s="21">
        <f>P16/P4</f>
        <v>0</v>
      </c>
    </row>
    <row r="18" spans="1:16" ht="14.25">
      <c r="A18" s="14">
        <v>14</v>
      </c>
      <c r="B18" s="9" t="s">
        <v>26</v>
      </c>
      <c r="C18" s="10" t="s">
        <v>5</v>
      </c>
      <c r="D18" s="17">
        <v>479</v>
      </c>
      <c r="E18" s="17">
        <v>529</v>
      </c>
      <c r="F18" s="17">
        <v>821</v>
      </c>
      <c r="G18" s="17">
        <v>930</v>
      </c>
      <c r="H18" s="17">
        <v>833</v>
      </c>
      <c r="I18" s="17">
        <v>522</v>
      </c>
      <c r="J18" s="17">
        <v>516</v>
      </c>
      <c r="K18" s="17">
        <v>494</v>
      </c>
      <c r="L18" s="17">
        <v>321</v>
      </c>
      <c r="M18" s="17">
        <v>257</v>
      </c>
      <c r="N18" s="17">
        <v>362</v>
      </c>
      <c r="O18" s="17">
        <v>809</v>
      </c>
      <c r="P18" s="17">
        <v>1154</v>
      </c>
    </row>
    <row r="19" spans="1:16" s="23" customFormat="1" ht="28.5">
      <c r="A19" s="24">
        <v>15</v>
      </c>
      <c r="B19" s="19" t="s">
        <v>27</v>
      </c>
      <c r="C19" s="20" t="s">
        <v>0</v>
      </c>
      <c r="D19" s="21">
        <f aca="true" t="shared" si="6" ref="D19:M19">IF(D18="","n/a",D18/D$4)</f>
        <v>0.012351090712186066</v>
      </c>
      <c r="E19" s="21">
        <f t="shared" si="6"/>
        <v>0.012330427485898094</v>
      </c>
      <c r="F19" s="22">
        <f t="shared" si="6"/>
        <v>0.019694389138100607</v>
      </c>
      <c r="G19" s="21">
        <f t="shared" si="6"/>
        <v>0.021627906976744184</v>
      </c>
      <c r="H19" s="21">
        <f t="shared" si="6"/>
        <v>0.02176867192808237</v>
      </c>
      <c r="I19" s="21">
        <f t="shared" si="6"/>
        <v>0.012998655311519497</v>
      </c>
      <c r="J19" s="21">
        <f t="shared" si="6"/>
        <v>0.012785885967737939</v>
      </c>
      <c r="K19" s="21">
        <f>IF(K18="","n/a",K18/K$4)</f>
        <v>0.012137890365856654</v>
      </c>
      <c r="L19" s="21">
        <f t="shared" si="6"/>
        <v>0.00765908711316838</v>
      </c>
      <c r="M19" s="21">
        <f t="shared" si="6"/>
        <v>0.005647110525159305</v>
      </c>
      <c r="N19" s="21">
        <f>IF(N18="","n/a",N18/N$4)</f>
        <v>0.008975503322423882</v>
      </c>
      <c r="O19" s="21">
        <f>O18/O4</f>
        <v>0.018700013868984327</v>
      </c>
      <c r="P19" s="21">
        <f>P18/P4</f>
        <v>0.026588636468365512</v>
      </c>
    </row>
    <row r="20" spans="1:12" ht="14.25" customHeight="1">
      <c r="A20" s="25"/>
      <c r="B20" s="26"/>
      <c r="C20" s="26"/>
      <c r="D20" s="26"/>
      <c r="E20" s="26"/>
      <c r="F20" s="27"/>
      <c r="G20" s="27"/>
      <c r="H20" s="27"/>
      <c r="I20" s="27"/>
      <c r="J20" s="27"/>
      <c r="K20" s="27"/>
      <c r="L20" s="27"/>
    </row>
    <row r="21" spans="1:12" ht="9.75" customHeight="1">
      <c r="A21" s="25"/>
      <c r="B21" s="28"/>
      <c r="C21" s="29"/>
      <c r="D21" s="29"/>
      <c r="E21" s="29"/>
      <c r="F21" s="29"/>
      <c r="G21" s="30"/>
      <c r="H21" s="30"/>
      <c r="I21" s="30"/>
      <c r="J21" s="30"/>
      <c r="K21" s="30"/>
      <c r="L21" s="30"/>
    </row>
    <row r="22" spans="1:10" ht="15" customHeight="1">
      <c r="A22" s="25"/>
      <c r="B22" s="31" t="s">
        <v>10</v>
      </c>
      <c r="C22" s="31"/>
      <c r="D22" s="31"/>
      <c r="E22" s="31"/>
      <c r="F22" s="31"/>
      <c r="G22" s="31"/>
      <c r="H22" s="31"/>
      <c r="I22" s="31"/>
      <c r="J22" s="31"/>
    </row>
    <row r="23" spans="2:10" ht="15" customHeight="1">
      <c r="B23" s="32" t="s">
        <v>11</v>
      </c>
      <c r="C23" s="33"/>
      <c r="D23" s="33"/>
      <c r="E23" s="33"/>
      <c r="F23" s="33"/>
      <c r="G23" s="33"/>
      <c r="H23" s="33"/>
      <c r="I23" s="33"/>
      <c r="J23" s="34"/>
    </row>
    <row r="24" spans="2:10" ht="15" customHeight="1">
      <c r="B24" s="35" t="s">
        <v>12</v>
      </c>
      <c r="C24" s="36" t="s">
        <v>14</v>
      </c>
      <c r="D24" s="37"/>
      <c r="E24" s="36" t="s">
        <v>15</v>
      </c>
      <c r="F24" s="37"/>
      <c r="G24" s="36" t="s">
        <v>18</v>
      </c>
      <c r="H24" s="37"/>
      <c r="I24" s="36" t="s">
        <v>19</v>
      </c>
      <c r="J24" s="37"/>
    </row>
    <row r="25" spans="2:10" ht="15" customHeight="1">
      <c r="B25" s="38" t="s">
        <v>13</v>
      </c>
      <c r="C25" s="39" t="s">
        <v>20</v>
      </c>
      <c r="D25" s="40"/>
      <c r="E25" s="40"/>
      <c r="F25" s="40"/>
      <c r="G25" s="40"/>
      <c r="H25" s="40"/>
      <c r="I25" s="40"/>
      <c r="J25" s="41"/>
    </row>
    <row r="26" spans="2:10" ht="14.25">
      <c r="B26" s="38" t="s">
        <v>14</v>
      </c>
      <c r="C26" s="39">
        <v>1</v>
      </c>
      <c r="D26" s="41"/>
      <c r="E26" s="39" t="s">
        <v>1</v>
      </c>
      <c r="F26" s="41"/>
      <c r="G26" s="39" t="s">
        <v>58</v>
      </c>
      <c r="H26" s="41"/>
      <c r="I26" s="39" t="s">
        <v>2</v>
      </c>
      <c r="J26" s="41"/>
    </row>
    <row r="27" spans="2:10" ht="14.25">
      <c r="B27" s="38" t="s">
        <v>15</v>
      </c>
      <c r="C27" s="39" t="s">
        <v>59</v>
      </c>
      <c r="D27" s="41"/>
      <c r="E27" s="39">
        <v>1</v>
      </c>
      <c r="F27" s="41"/>
      <c r="G27" s="42" t="s">
        <v>60</v>
      </c>
      <c r="H27" s="43"/>
      <c r="I27" s="39" t="s">
        <v>61</v>
      </c>
      <c r="J27" s="41"/>
    </row>
    <row r="28" spans="2:10" ht="14.25">
      <c r="B28" s="38" t="s">
        <v>16</v>
      </c>
      <c r="C28" s="39" t="s">
        <v>62</v>
      </c>
      <c r="D28" s="41"/>
      <c r="E28" s="39" t="s">
        <v>63</v>
      </c>
      <c r="F28" s="41"/>
      <c r="G28" s="39">
        <v>1</v>
      </c>
      <c r="H28" s="41"/>
      <c r="I28" s="44">
        <v>11630</v>
      </c>
      <c r="J28" s="45"/>
    </row>
    <row r="29" spans="2:10" ht="14.25">
      <c r="B29" s="38" t="s">
        <v>17</v>
      </c>
      <c r="C29" s="46" t="s">
        <v>3</v>
      </c>
      <c r="D29" s="47"/>
      <c r="E29" s="39">
        <v>860</v>
      </c>
      <c r="F29" s="41"/>
      <c r="G29" s="39" t="s">
        <v>64</v>
      </c>
      <c r="H29" s="41"/>
      <c r="I29" s="39">
        <v>1</v>
      </c>
      <c r="J29" s="41"/>
    </row>
    <row r="30" spans="2:10" ht="15" customHeight="1">
      <c r="B30" s="32" t="s">
        <v>25</v>
      </c>
      <c r="C30" s="33"/>
      <c r="D30" s="33"/>
      <c r="E30" s="33"/>
      <c r="F30" s="33"/>
      <c r="G30" s="33"/>
      <c r="H30" s="33"/>
      <c r="I30" s="33"/>
      <c r="J30" s="34"/>
    </row>
  </sheetData>
  <sheetProtection/>
  <mergeCells count="27">
    <mergeCell ref="B1:P1"/>
    <mergeCell ref="B20:E20"/>
    <mergeCell ref="B30:J30"/>
    <mergeCell ref="C28:D28"/>
    <mergeCell ref="E28:F28"/>
    <mergeCell ref="G28:H28"/>
    <mergeCell ref="I28:J28"/>
    <mergeCell ref="C29:D29"/>
    <mergeCell ref="E29:F29"/>
    <mergeCell ref="G29:H29"/>
    <mergeCell ref="I29:J29"/>
    <mergeCell ref="C25:J25"/>
    <mergeCell ref="C26:D26"/>
    <mergeCell ref="E26:F26"/>
    <mergeCell ref="G26:H26"/>
    <mergeCell ref="I26:J26"/>
    <mergeCell ref="C27:D27"/>
    <mergeCell ref="E27:F27"/>
    <mergeCell ref="G27:H27"/>
    <mergeCell ref="I27:J27"/>
    <mergeCell ref="B5:L5"/>
    <mergeCell ref="B22:J22"/>
    <mergeCell ref="B23:J23"/>
    <mergeCell ref="C24:D24"/>
    <mergeCell ref="E24:F24"/>
    <mergeCell ref="G24:H24"/>
    <mergeCell ref="I24:J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34.28125" style="0" customWidth="1"/>
    <col min="2" max="2" width="84.28125" style="0" customWidth="1"/>
  </cols>
  <sheetData>
    <row r="1" spans="1:2" ht="15">
      <c r="A1" s="49" t="s">
        <v>29</v>
      </c>
      <c r="B1" s="50" t="s">
        <v>28</v>
      </c>
    </row>
    <row r="2" spans="1:2" ht="143.25">
      <c r="A2" s="49" t="s">
        <v>30</v>
      </c>
      <c r="B2" s="51" t="s">
        <v>45</v>
      </c>
    </row>
    <row r="3" spans="1:2" ht="57.75">
      <c r="A3" s="49" t="s">
        <v>31</v>
      </c>
      <c r="B3" s="52" t="s">
        <v>46</v>
      </c>
    </row>
    <row r="4" spans="1:2" ht="15">
      <c r="A4" s="49" t="s">
        <v>32</v>
      </c>
      <c r="B4" s="50" t="s">
        <v>33</v>
      </c>
    </row>
    <row r="5" spans="1:2" ht="145.5" customHeight="1">
      <c r="A5" s="49" t="s">
        <v>34</v>
      </c>
      <c r="B5" s="52" t="s">
        <v>48</v>
      </c>
    </row>
    <row r="6" spans="1:2" ht="15">
      <c r="A6" s="49" t="s">
        <v>35</v>
      </c>
      <c r="B6" s="50" t="s">
        <v>36</v>
      </c>
    </row>
    <row r="7" spans="1:2" ht="126" customHeight="1">
      <c r="A7" s="49" t="s">
        <v>37</v>
      </c>
      <c r="B7" s="52" t="s">
        <v>47</v>
      </c>
    </row>
    <row r="8" spans="1:2" ht="45" customHeight="1">
      <c r="A8" s="49" t="s">
        <v>38</v>
      </c>
      <c r="B8" s="52" t="s">
        <v>40</v>
      </c>
    </row>
    <row r="9" spans="1:2" ht="53.25" customHeight="1">
      <c r="A9" s="49" t="s">
        <v>39</v>
      </c>
      <c r="B9" s="52" t="s">
        <v>49</v>
      </c>
    </row>
    <row r="10" spans="1:2" ht="15">
      <c r="A10" s="53" t="s">
        <v>41</v>
      </c>
      <c r="B10" s="54" t="s">
        <v>40</v>
      </c>
    </row>
    <row r="11" spans="1:2" ht="15">
      <c r="A11" s="55"/>
      <c r="B11" s="56"/>
    </row>
    <row r="12" spans="1:2" ht="15">
      <c r="A12" s="55"/>
      <c r="B12" s="57"/>
    </row>
    <row r="13" spans="1:2" ht="15">
      <c r="A13" s="49" t="s">
        <v>42</v>
      </c>
      <c r="B13" s="58" t="s">
        <v>43</v>
      </c>
    </row>
    <row r="14" spans="1:2" ht="15">
      <c r="A14" s="49" t="s">
        <v>44</v>
      </c>
      <c r="B14" s="50" t="s">
        <v>51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2019-12-26T08:59:28Z</cp:lastPrinted>
  <dcterms:created xsi:type="dcterms:W3CDTF">2011-05-01T09:55:58Z</dcterms:created>
  <dcterms:modified xsi:type="dcterms:W3CDTF">2023-11-29T06:53:31Z</dcterms:modified>
  <cp:category/>
  <cp:version/>
  <cp:contentType/>
  <cp:contentStatus/>
</cp:coreProperties>
</file>